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Sheet1!$A$1:$AA$63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F27" i="1"/>
  <c r="E27" i="1"/>
  <c r="D27" i="1"/>
  <c r="C27" i="1"/>
  <c r="H27" i="1"/>
  <c r="H29" i="1" l="1"/>
  <c r="N59" i="1" l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L59" i="1" l="1"/>
  <c r="C45" i="1" s="1"/>
  <c r="C35" i="1" l="1"/>
  <c r="C42" i="1" l="1"/>
  <c r="C36" i="1"/>
  <c r="C43" i="1" s="1"/>
  <c r="A27" i="1"/>
  <c r="C41" i="1"/>
</calcChain>
</file>

<file path=xl/sharedStrings.xml><?xml version="1.0" encoding="utf-8"?>
<sst xmlns="http://schemas.openxmlformats.org/spreadsheetml/2006/main" count="86" uniqueCount="74">
  <si>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</si>
  <si>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</si>
  <si>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</si>
  <si>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</si>
  <si>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</si>
  <si>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</si>
  <si>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</si>
  <si>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</si>
  <si>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</si>
  <si>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</si>
  <si>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</si>
  <si>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</si>
  <si>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</si>
  <si>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</si>
  <si>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</si>
  <si>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</si>
  <si>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</si>
  <si>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</si>
  <si>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</si>
  <si>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</si>
  <si>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Elections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</si>
  <si>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</si>
  <si>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</si>
  <si>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</si>
  <si>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</si>
  <si>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</si>
  <si>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</si>
  <si>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</si>
  <si>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</si>
  <si>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</si>
  <si>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</si>
  <si>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t>Russell Harrod</t>
  </si>
  <si>
    <t>J. Stibbons</t>
  </si>
  <si>
    <r>
      <t xml:space="preserve">J Harvey </t>
    </r>
    <r>
      <rPr>
        <i/>
        <sz val="11"/>
        <color theme="1"/>
        <rFont val="Calibri"/>
        <family val="2"/>
        <scheme val="minor"/>
      </rPr>
      <t>tree plaque</t>
    </r>
  </si>
  <si>
    <t xml:space="preserve">NALC </t>
  </si>
  <si>
    <r>
      <t xml:space="preserve">CHT </t>
    </r>
    <r>
      <rPr>
        <i/>
        <sz val="11"/>
        <color theme="1"/>
        <rFont val="Calibri"/>
        <family val="2"/>
        <scheme val="minor"/>
      </rPr>
      <t>battery</t>
    </r>
  </si>
  <si>
    <t>Gallagher</t>
  </si>
  <si>
    <t xml:space="preserve">True Traders </t>
  </si>
  <si>
    <t>ICO</t>
  </si>
  <si>
    <t xml:space="preserve">Cash Account 2023-24 </t>
  </si>
  <si>
    <t>Barnes Law Ltd</t>
  </si>
  <si>
    <t>Anglian Water</t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</si>
  <si>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</si>
  <si>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</si>
  <si>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 xml:space="preserve">Village Hall </t>
  </si>
  <si>
    <t>SLCC</t>
  </si>
  <si>
    <r>
      <t xml:space="preserve">Baconsthorpe PC </t>
    </r>
    <r>
      <rPr>
        <i/>
        <sz val="11"/>
        <color theme="1"/>
        <rFont val="Calibri"/>
        <family val="2"/>
        <scheme val="minor"/>
      </rPr>
      <t>SLCC</t>
    </r>
  </si>
  <si>
    <r>
      <t xml:space="preserve">Hindringham PC </t>
    </r>
    <r>
      <rPr>
        <i/>
        <sz val="11"/>
        <color theme="1"/>
        <rFont val="Calibri"/>
        <family val="2"/>
        <scheme val="minor"/>
      </rPr>
      <t>SLCC</t>
    </r>
  </si>
  <si>
    <t>Playsafety</t>
  </si>
  <si>
    <r>
      <t xml:space="preserve">Travis Perkins </t>
    </r>
    <r>
      <rPr>
        <i/>
        <sz val="11"/>
        <color theme="1"/>
        <rFont val="Calibri"/>
        <family val="2"/>
        <scheme val="minor"/>
      </rPr>
      <t>shingle</t>
    </r>
  </si>
  <si>
    <r>
      <t xml:space="preserve">EON </t>
    </r>
    <r>
      <rPr>
        <i/>
        <sz val="9"/>
        <color theme="1"/>
        <rFont val="Calibri"/>
        <family val="2"/>
        <scheme val="minor"/>
      </rPr>
      <t>July</t>
    </r>
  </si>
  <si>
    <t>M. Ward</t>
  </si>
  <si>
    <t>Wilkinson Electrical</t>
  </si>
  <si>
    <r>
      <rPr>
        <sz val="9"/>
        <color theme="1"/>
        <rFont val="Calibri"/>
        <family val="2"/>
        <scheme val="minor"/>
      </rPr>
      <t>Park Pro</t>
    </r>
    <r>
      <rPr>
        <sz val="11"/>
        <color theme="1"/>
        <rFont val="Calibri"/>
        <family val="2"/>
        <scheme val="minor"/>
      </rPr>
      <t>jects</t>
    </r>
  </si>
  <si>
    <t>Park Maint</t>
  </si>
  <si>
    <t>Village Park Projects</t>
  </si>
  <si>
    <t>Income - water rates 2022-23</t>
  </si>
  <si>
    <r>
      <t xml:space="preserve">N. Overton-Larty </t>
    </r>
    <r>
      <rPr>
        <i/>
        <sz val="11"/>
        <color theme="1"/>
        <rFont val="Calibri"/>
        <family val="2"/>
        <scheme val="minor"/>
      </rPr>
      <t>grass</t>
    </r>
  </si>
  <si>
    <t>Clerk sal/exs</t>
  </si>
  <si>
    <t>HMRC income tax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</si>
  <si>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</si>
  <si>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Travis Perkins </t>
    </r>
    <r>
      <rPr>
        <i/>
        <sz val="11"/>
        <color theme="1"/>
        <rFont val="Calibri"/>
        <family val="2"/>
        <scheme val="minor"/>
      </rPr>
      <t>uncashed</t>
    </r>
  </si>
  <si>
    <r>
      <t xml:space="preserve">Simon Ilsley </t>
    </r>
    <r>
      <rPr>
        <i/>
        <sz val="11"/>
        <color theme="1"/>
        <rFont val="Calibri"/>
        <family val="2"/>
        <scheme val="minor"/>
      </rPr>
      <t>locks</t>
    </r>
  </si>
  <si>
    <r>
      <rPr>
        <sz val="9"/>
        <color theme="1"/>
        <rFont val="Calibri"/>
        <family val="2"/>
        <scheme val="minor"/>
      </rPr>
      <t xml:space="preserve">Travis Perkins </t>
    </r>
    <r>
      <rPr>
        <i/>
        <sz val="9"/>
        <color theme="1"/>
        <rFont val="Calibri"/>
        <family val="2"/>
        <scheme val="minor"/>
      </rPr>
      <t>replacemen</t>
    </r>
    <r>
      <rPr>
        <i/>
        <sz val="11"/>
        <color theme="1"/>
        <rFont val="Calibri"/>
        <family val="2"/>
        <scheme val="minor"/>
      </rPr>
      <t>t</t>
    </r>
  </si>
  <si>
    <t>Allotment plot 1F</t>
  </si>
  <si>
    <t>Allotment plot 1A</t>
  </si>
  <si>
    <r>
      <t xml:space="preserve">EON Next </t>
    </r>
    <r>
      <rPr>
        <i/>
        <sz val="11"/>
        <color theme="1"/>
        <rFont val="Calibri"/>
        <family val="2"/>
        <scheme val="minor"/>
      </rPr>
      <t>Sept</t>
    </r>
  </si>
  <si>
    <r>
      <t xml:space="preserve">NNDC </t>
    </r>
    <r>
      <rPr>
        <i/>
        <sz val="11"/>
        <color theme="1"/>
        <rFont val="Calibri"/>
        <family val="2"/>
        <scheme val="minor"/>
      </rPr>
      <t>election</t>
    </r>
  </si>
  <si>
    <t>Allotment plot 1E</t>
  </si>
  <si>
    <r>
      <t xml:space="preserve">British Legion </t>
    </r>
    <r>
      <rPr>
        <i/>
        <sz val="11"/>
        <color theme="1"/>
        <rFont val="Calibri"/>
        <family val="2"/>
        <scheme val="minor"/>
      </rPr>
      <t>wreath</t>
    </r>
  </si>
  <si>
    <t>Gordon Massingham</t>
  </si>
  <si>
    <r>
      <t xml:space="preserve">EON </t>
    </r>
    <r>
      <rPr>
        <i/>
        <sz val="11"/>
        <color theme="1"/>
        <rFont val="Calibri"/>
        <family val="2"/>
        <scheme val="minor"/>
      </rPr>
      <t>June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</si>
  <si>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Aug</t>
    </r>
  </si>
  <si>
    <r>
      <t xml:space="preserve">EON </t>
    </r>
    <r>
      <rPr>
        <i/>
        <sz val="11"/>
        <color theme="1"/>
        <rFont val="Calibri"/>
        <family val="2"/>
        <scheme val="minor"/>
      </rPr>
      <t>October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</si>
</sst>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0" fontId="7" fillId="0" borderId="1" xfId="0" applyFont="1" applyBorder="1" applyAlignment="1"/>
    <xf numFmtId="0" fontId="6" fillId="0" borderId="2" xfId="0" applyFont="1" applyBorder="1" applyAlignment="1"/>
    <xf numFmtId="0" fontId="0" fillId="0" borderId="4" xfId="0" applyBorder="1"/>
    <xf numFmtId="15" fontId="0" fillId="0" borderId="7" xfId="0" applyNumberFormat="1" applyBorder="1"/>
    <xf numFmtId="0" fontId="4" fillId="0" borderId="7" xfId="0" applyFont="1" applyBorder="1" applyAlignment="1"/>
    <xf numFmtId="0" fontId="0" fillId="0" borderId="7" xfId="0" applyBorder="1"/>
    <xf numFmtId="0" fontId="0" fillId="0" borderId="7" xfId="0" applyBorder="1" applyAlignment="1"/>
    <xf numFmtId="2" fontId="0" fillId="0" borderId="7" xfId="0" applyNumberFormat="1" applyBorder="1"/>
    <xf numFmtId="15" fontId="0" fillId="0" borderId="7" xfId="0" applyNumberFormat="1" applyFont="1" applyBorder="1" applyAlignment="1">
      <alignment horizontal="right"/>
    </xf>
    <xf numFmtId="0" fontId="0" fillId="0" borderId="7" xfId="0" applyFont="1" applyBorder="1"/>
    <xf numFmtId="15" fontId="0" fillId="0" borderId="7" xfId="0" applyNumberFormat="1" applyFont="1" applyBorder="1"/>
    <xf numFmtId="2" fontId="3" fillId="0" borderId="7" xfId="0" applyNumberFormat="1" applyFont="1" applyBorder="1"/>
    <xf numFmtId="0" fontId="3" fillId="0" borderId="7" xfId="0" applyFont="1" applyBorder="1"/>
    <xf numFmtId="0" fontId="0" fillId="0" borderId="8" xfId="0" applyBorder="1"/>
    <xf numFmtId="2" fontId="0" fillId="0" borderId="8" xfId="0" applyNumberFormat="1" applyBorder="1"/>
    <xf numFmtId="2" fontId="0" fillId="0" borderId="5" xfId="0" applyNumberFormat="1" applyBorder="1"/>
    <xf numFmtId="0" fontId="8" fillId="0" borderId="0" xfId="0" applyFont="1" applyFill="1"/>
    <xf numFmtId="3" fontId="8" fillId="0" borderId="0" xfId="0" applyNumberFormat="1" applyFont="1"/>
    <xf numFmtId="0" fontId="8" fillId="0" borderId="0" xfId="0" applyFont="1"/>
    <xf numFmtId="0" fontId="0" fillId="0" borderId="0" xfId="0" applyBorder="1"/>
    <xf numFmtId="0" fontId="0" fillId="0" borderId="10" xfId="0" applyBorder="1"/>
    <xf numFmtId="0" fontId="6" fillId="0" borderId="3" xfId="0" applyFont="1" applyBorder="1" applyAlignment="1"/>
    <xf numFmtId="2" fontId="0" fillId="0" borderId="6" xfId="0" applyNumberFormat="1" applyBorder="1"/>
    <xf numFmtId="2" fontId="0" fillId="0" borderId="9" xfId="0" applyNumberFormat="1" applyBorder="1"/>
    <xf numFmtId="15" fontId="0" fillId="0" borderId="0" xfId="0" applyNumberFormat="1"/>
    <xf numFmtId="0" fontId="0" fillId="0" borderId="7" xfId="0" applyFill="1" applyBorder="1" applyAlignment="1"/>
    <xf numFmtId="15" fontId="0" fillId="0" borderId="8" xfId="0" applyNumberFormat="1" applyBorder="1"/>
    <xf numFmtId="0" fontId="0" fillId="0" borderId="11" xfId="0" applyFill="1" applyBorder="1"/>
    <xf numFmtId="2" fontId="0" fillId="0" borderId="11" xfId="0" applyNumberFormat="1" applyFill="1" applyBorder="1"/>
    <xf numFmtId="15" fontId="0" fillId="0" borderId="7" xfId="0" applyNumberFormat="1" applyBorder="1" applyAlignment="1">
      <alignment horizontal="right"/>
    </xf>
    <xf numFmtId="0" fontId="3" fillId="0" borderId="7" xfId="0" applyFont="1" applyBorder="1" applyAlignment="1"/>
    <xf numFmtId="15" fontId="0" fillId="0" borderId="9" xfId="0" applyNumberFormat="1" applyBorder="1"/>
    <xf numFmtId="2" fontId="4" fillId="0" borderId="7" xfId="0" applyNumberFormat="1" applyFont="1" applyBorder="1"/>
    <xf numFmtId="0" fontId="0" fillId="0" borderId="7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9" fillId="0" borderId="7" xfId="0" applyFont="1" applyBorder="1"/>
    <xf numFmtId="0" fontId="9" fillId="0" borderId="7" xfId="0" applyFont="1" applyBorder="1" applyAlignment="1"/>
    <xf numFmtId="0" fontId="4" fillId="0" borderId="7" xfId="0" applyFont="1" applyBorder="1"/>
    <xf numFmtId="2" fontId="0" fillId="0" borderId="7" xfId="0" applyNumberFormat="1" applyFill="1" applyBorder="1"/>
    <xf numFmtId="0" fontId="0" fillId="0" borderId="7" xfId="0" applyFill="1" applyBorder="1"/>
    <xf numFmtId="0" fontId="0" fillId="0" borderId="0" xfId="0" applyFill="1" applyBorder="1" applyAlignment="1"/>
    <xf numFmtId="4" fontId="0" fillId="0" borderId="10" xfId="0" applyNumberFormat="1" applyBorder="1"/>
    <xf numFmtId="4" fontId="0" fillId="0" borderId="7" xfId="0" applyNumberFormat="1" applyBorder="1"/>
    <xf numFmtId="2" fontId="10" fillId="0" borderId="7" xfId="0" applyNumberFormat="1" applyFont="1" applyBorder="1"/>
    <xf numFmtId="0" fontId="0" fillId="0" borderId="11" xfId="0" applyFill="1" applyBorder="1" applyAlignment="1"/>
    <xf numFmtId="0" fontId="0" fillId="0" borderId="8" xfId="0" applyBorder="1" applyAlignment="1"/>
    <xf numFmtId="0" fontId="0" fillId="0" borderId="7" xfId="0" applyNumberFormat="1" applyBorder="1"/>
    <xf numFmtId="0" fontId="0" fillId="0" borderId="11" xfId="0" applyNumberFormat="1" applyFill="1" applyBorder="1"/>
    <xf numFmtId="0" fontId="0" fillId="0" borderId="7" xfId="0" applyNumberFormat="1" applyFill="1" applyBorder="1"/>
    <xf numFmtId="2" fontId="0" fillId="0" borderId="7" xfId="0" applyNumberFormat="1" applyFont="1" applyBorder="1"/>
    <xf numFmtId="15" fontId="0" fillId="0" borderId="12" xfId="0" applyNumberFormat="1" applyBorder="1" applyAlignment="1">
      <alignment horizontal="right"/>
    </xf>
    <xf numFmtId="2" fontId="0" fillId="0" borderId="12" xfId="0" applyNumberFormat="1" applyBorder="1"/>
    <xf numFmtId="0" fontId="3" fillId="0" borderId="7" xfId="0" applyFont="1" applyFill="1" applyBorder="1"/>
    <xf numFmtId="0" fontId="0" fillId="0" borderId="12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3"/>
  <sheetViews>
    <sheetView tabSelected="1" topLeftCell="I25" zoomScaleNormal="100" workbookViewId="0">
      <selection activeCell="T41" sqref="T41"/>
    </sheetView>
  </sheetViews>
  <sheetFormatPr defaultRowHeight="15" x14ac:dyDescent="0.25"/>
  <cols>
    <col min="1" max="1" width="11.5703125" customWidth="1"/>
    <col min="2" max="2" width="22.7109375" style="5" customWidth="1"/>
    <col min="4" max="4" width="9" customWidth="1"/>
    <col min="6" max="6" width="7.42578125" customWidth="1"/>
    <col min="7" max="7" width="9.5703125" customWidth="1"/>
    <col min="8" max="8" width="10.28515625" customWidth="1"/>
    <col min="9" max="9" width="2.28515625" customWidth="1"/>
    <col min="10" max="10" width="12.28515625" customWidth="1"/>
    <col min="11" max="11" width="22.28515625" customWidth="1"/>
    <col min="12" max="12" width="10.140625" bestFit="1" customWidth="1"/>
    <col min="13" max="13" width="4.85546875" customWidth="1"/>
    <col min="21" max="21" width="11.28515625" customWidth="1"/>
  </cols>
  <sheetData>
    <row r="1" spans="1:27" ht="15.75" x14ac:dyDescent="0.25">
      <c r="I1" s="61" t="s">
        <v>0</v>
      </c>
      <c r="J1" s="61"/>
      <c r="K1" s="61"/>
      <c r="L1" s="61"/>
      <c r="M1" s="61"/>
      <c r="N1" s="61"/>
      <c r="O1" s="61"/>
    </row>
    <row r="2" spans="1:27" x14ac:dyDescent="0.25">
      <c r="I2" s="62" t="s">
        <v>39</v>
      </c>
      <c r="J2" s="62"/>
      <c r="K2" s="62"/>
      <c r="L2" s="62"/>
      <c r="M2" s="62"/>
      <c r="N2" s="62"/>
      <c r="O2" s="62"/>
    </row>
    <row r="3" spans="1:27" x14ac:dyDescent="0.25">
      <c r="A3" s="1" t="s">
        <v>1</v>
      </c>
      <c r="J3" s="1" t="s">
        <v>26</v>
      </c>
    </row>
    <row r="4" spans="1:27" x14ac:dyDescent="0.25">
      <c r="A4" s="2" t="s">
        <v>2</v>
      </c>
      <c r="C4" s="22">
        <v>8200</v>
      </c>
      <c r="E4" s="23"/>
      <c r="F4" s="24">
        <v>467</v>
      </c>
      <c r="G4" s="2">
        <v>168</v>
      </c>
      <c r="J4" s="24" t="s">
        <v>2</v>
      </c>
      <c r="N4" s="24">
        <v>1100</v>
      </c>
      <c r="O4" s="24">
        <v>1000</v>
      </c>
      <c r="P4" s="24">
        <v>3258</v>
      </c>
      <c r="Q4" s="24">
        <v>80</v>
      </c>
      <c r="R4" s="24">
        <v>550</v>
      </c>
      <c r="S4" s="24">
        <v>380</v>
      </c>
      <c r="T4" s="24">
        <v>1690</v>
      </c>
      <c r="U4" s="23"/>
      <c r="V4" s="24">
        <v>430</v>
      </c>
      <c r="W4" s="24">
        <v>200</v>
      </c>
      <c r="X4" s="24">
        <v>150</v>
      </c>
      <c r="Y4" s="24"/>
    </row>
    <row r="5" spans="1:27" x14ac:dyDescent="0.25">
      <c r="A5" t="s">
        <v>3</v>
      </c>
      <c r="C5" t="s">
        <v>5</v>
      </c>
      <c r="D5" t="s">
        <v>24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29</v>
      </c>
      <c r="R5" t="s">
        <v>14</v>
      </c>
      <c r="S5" s="4" t="s">
        <v>28</v>
      </c>
      <c r="T5" s="4" t="s">
        <v>54</v>
      </c>
      <c r="U5" t="s">
        <v>53</v>
      </c>
      <c r="V5" s="4" t="s">
        <v>25</v>
      </c>
      <c r="W5" s="4" t="s">
        <v>20</v>
      </c>
      <c r="X5" s="4" t="s">
        <v>30</v>
      </c>
      <c r="Y5" s="4" t="s">
        <v>24</v>
      </c>
      <c r="Z5" t="s">
        <v>6</v>
      </c>
      <c r="AA5" t="s">
        <v>9</v>
      </c>
    </row>
    <row r="6" spans="1:27" x14ac:dyDescent="0.25">
      <c r="A6" s="9">
        <v>44652</v>
      </c>
      <c r="B6" s="10" t="s">
        <v>15</v>
      </c>
      <c r="C6" s="13"/>
      <c r="D6" s="13"/>
      <c r="E6" s="17"/>
      <c r="F6" s="17"/>
      <c r="G6" s="17"/>
      <c r="H6" s="17">
        <v>9496.35</v>
      </c>
      <c r="J6" s="14">
        <v>45028</v>
      </c>
      <c r="K6" s="15" t="s">
        <v>31</v>
      </c>
      <c r="L6" s="18">
        <v>101080</v>
      </c>
      <c r="M6" s="53">
        <v>1</v>
      </c>
      <c r="N6" s="13"/>
      <c r="O6" s="13"/>
      <c r="P6" s="13"/>
      <c r="Q6" s="13"/>
      <c r="R6" s="13"/>
      <c r="S6" s="13"/>
      <c r="T6" s="13"/>
      <c r="U6" s="13">
        <v>171</v>
      </c>
      <c r="V6" s="13"/>
      <c r="W6" s="13"/>
      <c r="X6" s="13"/>
      <c r="Y6" s="13"/>
      <c r="Z6" s="13">
        <v>34.200000000000003</v>
      </c>
      <c r="AA6" s="13">
        <v>205.2</v>
      </c>
    </row>
    <row r="7" spans="1:27" x14ac:dyDescent="0.25">
      <c r="A7" s="9">
        <v>45044</v>
      </c>
      <c r="B7" s="12" t="s">
        <v>5</v>
      </c>
      <c r="C7" s="13">
        <v>4100</v>
      </c>
      <c r="D7" s="13"/>
      <c r="E7" s="13"/>
      <c r="F7" s="13"/>
      <c r="G7" s="13"/>
      <c r="H7" s="13">
        <v>4100</v>
      </c>
      <c r="J7" s="14">
        <v>45056</v>
      </c>
      <c r="K7" s="15" t="s">
        <v>32</v>
      </c>
      <c r="L7" s="15">
        <v>101081</v>
      </c>
      <c r="M7" s="53">
        <v>2</v>
      </c>
      <c r="N7" s="13"/>
      <c r="O7" s="13"/>
      <c r="P7" s="13"/>
      <c r="Q7" s="13"/>
      <c r="R7" s="13"/>
      <c r="S7" s="13"/>
      <c r="T7" s="13"/>
      <c r="U7" s="13"/>
      <c r="V7" s="13">
        <v>40</v>
      </c>
      <c r="W7" s="13"/>
      <c r="X7" s="13"/>
      <c r="Y7" s="13"/>
      <c r="Z7" s="13"/>
      <c r="AA7" s="13">
        <v>40</v>
      </c>
    </row>
    <row r="8" spans="1:27" x14ac:dyDescent="0.25">
      <c r="A8" s="9">
        <v>45082</v>
      </c>
      <c r="B8" s="12" t="s">
        <v>24</v>
      </c>
      <c r="C8" s="13"/>
      <c r="D8" s="13">
        <v>24.36</v>
      </c>
      <c r="E8" s="13"/>
      <c r="F8" s="13"/>
      <c r="G8" s="13"/>
      <c r="H8" s="13">
        <v>24.36</v>
      </c>
      <c r="J8" s="9">
        <v>45056</v>
      </c>
      <c r="K8" s="11" t="s">
        <v>33</v>
      </c>
      <c r="L8" s="11">
        <v>101082</v>
      </c>
      <c r="M8" s="53">
        <v>3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>
        <v>63</v>
      </c>
      <c r="Y8" s="13"/>
      <c r="Z8" s="13"/>
      <c r="AA8" s="13">
        <v>63</v>
      </c>
    </row>
    <row r="9" spans="1:27" x14ac:dyDescent="0.25">
      <c r="A9" s="9">
        <v>45134</v>
      </c>
      <c r="B9" s="47" t="s">
        <v>46</v>
      </c>
      <c r="C9" s="13"/>
      <c r="D9" s="11"/>
      <c r="E9" s="13"/>
      <c r="F9" s="13"/>
      <c r="G9" s="13">
        <v>59</v>
      </c>
      <c r="H9" s="13">
        <v>59</v>
      </c>
      <c r="J9" s="9">
        <v>45063</v>
      </c>
      <c r="K9" s="11" t="s">
        <v>34</v>
      </c>
      <c r="L9" s="11">
        <v>101083</v>
      </c>
      <c r="M9" s="53">
        <v>4</v>
      </c>
      <c r="N9" s="11"/>
      <c r="O9" s="11"/>
      <c r="P9" s="11"/>
      <c r="Q9" s="11"/>
      <c r="R9" s="11"/>
      <c r="S9" s="13">
        <v>221.05</v>
      </c>
      <c r="T9" s="13"/>
      <c r="U9" s="11"/>
      <c r="V9" s="13"/>
      <c r="W9" s="11"/>
      <c r="X9" s="11"/>
      <c r="Y9" s="11"/>
      <c r="Z9" s="13"/>
      <c r="AA9" s="13">
        <v>221.05</v>
      </c>
    </row>
    <row r="10" spans="1:27" x14ac:dyDescent="0.25">
      <c r="A10" s="30">
        <v>45134</v>
      </c>
      <c r="B10" s="31" t="s">
        <v>47</v>
      </c>
      <c r="C10" s="13"/>
      <c r="D10" s="11"/>
      <c r="E10" s="13"/>
      <c r="F10" s="13"/>
      <c r="G10" s="13">
        <v>59</v>
      </c>
      <c r="H10" s="13">
        <v>59</v>
      </c>
      <c r="J10" s="16">
        <v>45069</v>
      </c>
      <c r="K10" s="15" t="s">
        <v>35</v>
      </c>
      <c r="L10" s="15">
        <v>101084</v>
      </c>
      <c r="M10" s="53">
        <v>5</v>
      </c>
      <c r="N10" s="13"/>
      <c r="O10" s="13">
        <v>222.5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>
        <v>44.5</v>
      </c>
      <c r="AA10" s="13">
        <v>267</v>
      </c>
    </row>
    <row r="11" spans="1:27" x14ac:dyDescent="0.25">
      <c r="A11" s="9">
        <v>45178</v>
      </c>
      <c r="B11" s="12" t="s">
        <v>24</v>
      </c>
      <c r="C11" s="13"/>
      <c r="D11" s="13">
        <v>29.1</v>
      </c>
      <c r="E11" s="13"/>
      <c r="F11" s="13"/>
      <c r="G11" s="13"/>
      <c r="H11" s="13">
        <v>29.1</v>
      </c>
      <c r="J11" s="9">
        <v>45071</v>
      </c>
      <c r="K11" s="11" t="s">
        <v>36</v>
      </c>
      <c r="L11" s="11">
        <v>101085</v>
      </c>
      <c r="M11" s="11">
        <v>6</v>
      </c>
      <c r="N11" s="49">
        <v>1121.74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49">
        <v>1121.74</v>
      </c>
    </row>
    <row r="12" spans="1:27" x14ac:dyDescent="0.25">
      <c r="A12" s="9">
        <v>45195</v>
      </c>
      <c r="B12" s="12" t="s">
        <v>5</v>
      </c>
      <c r="C12" s="13">
        <v>4100</v>
      </c>
      <c r="D12" s="13"/>
      <c r="E12" s="13"/>
      <c r="F12" s="13"/>
      <c r="G12" s="13"/>
      <c r="H12" s="13">
        <v>4100</v>
      </c>
      <c r="J12" s="57">
        <v>45085</v>
      </c>
      <c r="K12" s="33" t="s">
        <v>37</v>
      </c>
      <c r="L12" s="33">
        <v>101086</v>
      </c>
      <c r="M12" s="54">
        <v>7</v>
      </c>
      <c r="N12" s="58"/>
      <c r="O12" s="58">
        <v>23.4</v>
      </c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>
        <v>4.68</v>
      </c>
      <c r="AA12" s="34">
        <v>28.08</v>
      </c>
    </row>
    <row r="13" spans="1:27" x14ac:dyDescent="0.25">
      <c r="A13" s="9">
        <v>45202</v>
      </c>
      <c r="B13" s="12" t="s">
        <v>61</v>
      </c>
      <c r="C13" s="13"/>
      <c r="E13" s="13">
        <v>5.41</v>
      </c>
      <c r="F13" s="13"/>
      <c r="G13" s="13">
        <v>27.06</v>
      </c>
      <c r="H13" s="13">
        <v>32.47</v>
      </c>
      <c r="J13" s="35">
        <v>45085</v>
      </c>
      <c r="K13" s="11" t="s">
        <v>38</v>
      </c>
      <c r="L13" s="11">
        <v>101087</v>
      </c>
      <c r="M13" s="53">
        <v>8</v>
      </c>
      <c r="N13" s="13"/>
      <c r="O13" s="13"/>
      <c r="P13" s="13"/>
      <c r="Q13" s="13"/>
      <c r="R13" s="13"/>
      <c r="S13" s="13">
        <v>40</v>
      </c>
      <c r="T13" s="13"/>
      <c r="U13" s="13"/>
      <c r="V13" s="13"/>
      <c r="W13" s="13"/>
      <c r="X13" s="13"/>
      <c r="Y13" s="13"/>
      <c r="Z13" s="13"/>
      <c r="AA13" s="13">
        <v>40</v>
      </c>
    </row>
    <row r="14" spans="1:27" x14ac:dyDescent="0.25">
      <c r="A14" s="30">
        <v>45209</v>
      </c>
      <c r="B14" s="52" t="s">
        <v>64</v>
      </c>
      <c r="C14" s="20"/>
      <c r="D14" s="20"/>
      <c r="E14" s="20"/>
      <c r="F14" s="20">
        <v>18</v>
      </c>
      <c r="G14" s="20"/>
      <c r="H14" s="20">
        <v>18</v>
      </c>
      <c r="J14" s="9">
        <v>45097</v>
      </c>
      <c r="K14" s="11" t="s">
        <v>40</v>
      </c>
      <c r="L14" s="11">
        <v>101088</v>
      </c>
      <c r="M14" s="53">
        <v>9</v>
      </c>
      <c r="N14" s="13"/>
      <c r="O14" s="13">
        <v>67.5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>
        <v>13.5</v>
      </c>
      <c r="AA14" s="13">
        <v>81</v>
      </c>
    </row>
    <row r="15" spans="1:27" x14ac:dyDescent="0.25">
      <c r="A15" s="9">
        <v>45216</v>
      </c>
      <c r="B15" s="31" t="s">
        <v>65</v>
      </c>
      <c r="C15" s="11"/>
      <c r="D15" s="11"/>
      <c r="E15" s="11"/>
      <c r="F15" s="13">
        <v>30</v>
      </c>
      <c r="G15" s="13"/>
      <c r="H15" s="45">
        <v>30</v>
      </c>
      <c r="J15" s="35">
        <v>45097</v>
      </c>
      <c r="K15" s="11" t="s">
        <v>41</v>
      </c>
      <c r="L15" s="11">
        <v>101089</v>
      </c>
      <c r="M15" s="53">
        <v>10</v>
      </c>
      <c r="N15" s="13"/>
      <c r="O15" s="13"/>
      <c r="P15" s="13"/>
      <c r="Q15" s="13"/>
      <c r="R15" s="13"/>
      <c r="S15" s="13"/>
      <c r="T15" s="13">
        <v>42.25</v>
      </c>
      <c r="U15" s="13"/>
      <c r="V15" s="13"/>
      <c r="W15" s="13"/>
      <c r="X15" s="13"/>
      <c r="Y15" s="13"/>
      <c r="Z15" s="13"/>
      <c r="AA15" s="13">
        <v>42.25</v>
      </c>
    </row>
    <row r="16" spans="1:27" x14ac:dyDescent="0.25">
      <c r="A16" s="9">
        <v>45235</v>
      </c>
      <c r="B16" s="31" t="s">
        <v>68</v>
      </c>
      <c r="C16" s="13"/>
      <c r="D16" s="13"/>
      <c r="E16" s="13"/>
      <c r="F16" s="13">
        <v>18</v>
      </c>
      <c r="G16" s="13"/>
      <c r="H16" s="45">
        <v>18</v>
      </c>
      <c r="J16" s="9">
        <v>45107</v>
      </c>
      <c r="K16" s="11" t="s">
        <v>42</v>
      </c>
      <c r="L16" s="46">
        <v>101090</v>
      </c>
      <c r="M16" s="55">
        <v>11</v>
      </c>
      <c r="N16" s="20"/>
      <c r="O16" s="20"/>
      <c r="P16" s="20">
        <v>581.65</v>
      </c>
      <c r="Q16" s="20"/>
      <c r="R16" s="20"/>
      <c r="S16" s="20"/>
      <c r="T16" s="20"/>
      <c r="U16" s="20"/>
      <c r="V16" s="20">
        <v>105.62</v>
      </c>
      <c r="W16" s="20"/>
      <c r="X16" s="20"/>
      <c r="Y16" s="20"/>
      <c r="Z16" s="41"/>
      <c r="AA16" s="34">
        <v>687.27</v>
      </c>
    </row>
    <row r="17" spans="1:30" x14ac:dyDescent="0.25">
      <c r="A17" s="9"/>
      <c r="B17" s="12"/>
      <c r="C17" s="13"/>
      <c r="D17" s="13"/>
      <c r="E17" s="13"/>
      <c r="F17" s="13"/>
      <c r="G17" s="13"/>
      <c r="H17" s="13"/>
      <c r="J17" s="9">
        <v>45107</v>
      </c>
      <c r="K17" s="33" t="s">
        <v>43</v>
      </c>
      <c r="L17" s="46">
        <v>101091</v>
      </c>
      <c r="M17" s="55">
        <v>11</v>
      </c>
      <c r="N17" s="13"/>
      <c r="O17" s="13"/>
      <c r="P17" s="13">
        <v>261.39999999999998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45">
        <v>261.39999999999998</v>
      </c>
    </row>
    <row r="18" spans="1:30" x14ac:dyDescent="0.25">
      <c r="A18" s="35"/>
      <c r="B18" s="12"/>
      <c r="C18" s="13"/>
      <c r="D18" s="13"/>
      <c r="E18" s="13"/>
      <c r="F18" s="13"/>
      <c r="G18" s="11"/>
      <c r="H18" s="13"/>
      <c r="J18" s="9">
        <v>45119</v>
      </c>
      <c r="K18" s="11" t="s">
        <v>44</v>
      </c>
      <c r="L18" s="11">
        <v>101092</v>
      </c>
      <c r="M18" s="53">
        <v>12</v>
      </c>
      <c r="N18" s="13"/>
      <c r="O18" s="13"/>
      <c r="P18" s="13"/>
      <c r="Q18" s="13"/>
      <c r="R18" s="13">
        <v>42</v>
      </c>
      <c r="S18" s="13"/>
      <c r="T18" s="13"/>
      <c r="U18" s="13"/>
      <c r="V18" s="13"/>
      <c r="W18" s="13"/>
      <c r="X18" s="13"/>
      <c r="Y18" s="13"/>
      <c r="Z18" s="13"/>
      <c r="AA18" s="13">
        <v>42</v>
      </c>
    </row>
    <row r="19" spans="1:30" x14ac:dyDescent="0.25">
      <c r="A19" s="9"/>
      <c r="B19" s="12"/>
      <c r="C19" s="13"/>
      <c r="D19" s="13"/>
      <c r="E19" s="13"/>
      <c r="F19" s="13"/>
      <c r="G19" s="11"/>
      <c r="H19" s="13"/>
      <c r="I19" s="11"/>
      <c r="J19" s="9">
        <v>45119</v>
      </c>
      <c r="K19" s="11" t="s">
        <v>71</v>
      </c>
      <c r="L19" s="11">
        <v>101093</v>
      </c>
      <c r="M19" s="53">
        <v>13</v>
      </c>
      <c r="N19" s="13"/>
      <c r="O19" s="13"/>
      <c r="P19" s="13"/>
      <c r="Q19" s="13"/>
      <c r="R19" s="13"/>
      <c r="S19" s="13"/>
      <c r="T19" s="13">
        <v>7.16</v>
      </c>
      <c r="U19" s="13"/>
      <c r="V19" s="13"/>
      <c r="W19" s="13"/>
      <c r="X19" s="13"/>
      <c r="Y19" s="13"/>
      <c r="Z19" s="13">
        <v>0.36</v>
      </c>
      <c r="AA19" s="13">
        <v>7.52</v>
      </c>
    </row>
    <row r="20" spans="1:30" x14ac:dyDescent="0.25">
      <c r="A20" s="9"/>
      <c r="B20" s="12"/>
      <c r="C20" s="13"/>
      <c r="D20" s="13"/>
      <c r="E20" s="13"/>
      <c r="F20" s="13"/>
      <c r="G20" s="11"/>
      <c r="H20" s="13"/>
      <c r="I20" s="11"/>
      <c r="J20" s="9">
        <v>45119</v>
      </c>
      <c r="K20" s="33" t="s">
        <v>45</v>
      </c>
      <c r="L20" s="11">
        <v>101095</v>
      </c>
      <c r="M20" s="53">
        <v>14</v>
      </c>
      <c r="N20" s="13"/>
      <c r="O20" s="13"/>
      <c r="P20" s="13"/>
      <c r="Q20" s="13"/>
      <c r="R20" s="13"/>
      <c r="S20" s="13">
        <v>177</v>
      </c>
      <c r="T20" s="13"/>
      <c r="U20" s="13"/>
      <c r="V20" s="13"/>
      <c r="W20" s="13"/>
      <c r="X20" s="13"/>
      <c r="Y20" s="13"/>
      <c r="Z20" s="13"/>
      <c r="AA20" s="13">
        <v>177</v>
      </c>
    </row>
    <row r="21" spans="1:30" x14ac:dyDescent="0.25">
      <c r="A21" s="9"/>
      <c r="B21" s="12"/>
      <c r="C21" s="11"/>
      <c r="D21" s="11"/>
      <c r="E21" s="11"/>
      <c r="F21" s="11"/>
      <c r="G21" s="11"/>
      <c r="H21" s="11"/>
      <c r="I21" s="11"/>
      <c r="J21" s="30">
        <v>45135</v>
      </c>
      <c r="K21" s="11" t="s">
        <v>48</v>
      </c>
      <c r="L21" s="33">
        <v>101096</v>
      </c>
      <c r="M21" s="54">
        <v>15</v>
      </c>
      <c r="N21" s="13"/>
      <c r="O21" s="13"/>
      <c r="P21" s="13"/>
      <c r="Q21" s="13"/>
      <c r="R21" s="13"/>
      <c r="S21" s="13"/>
      <c r="T21" s="13">
        <v>96</v>
      </c>
      <c r="U21" s="13"/>
      <c r="V21" s="13"/>
      <c r="W21" s="13"/>
      <c r="X21" s="13"/>
      <c r="Y21" s="13"/>
      <c r="Z21" s="13">
        <v>19.2</v>
      </c>
      <c r="AA21" s="13">
        <v>115.2</v>
      </c>
    </row>
    <row r="22" spans="1:30" x14ac:dyDescent="0.25">
      <c r="A22" s="9"/>
      <c r="B22" s="12"/>
      <c r="C22" s="13"/>
      <c r="D22" s="13"/>
      <c r="E22" s="13"/>
      <c r="F22" s="13"/>
      <c r="H22" s="13"/>
      <c r="I22" s="11"/>
      <c r="J22" s="9">
        <v>45139</v>
      </c>
      <c r="K22" s="33" t="s">
        <v>49</v>
      </c>
      <c r="L22" s="11">
        <v>101097</v>
      </c>
      <c r="M22" s="53">
        <v>16</v>
      </c>
      <c r="N22" s="13"/>
      <c r="O22" s="13">
        <v>27.06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>
        <v>5.41</v>
      </c>
      <c r="AA22" s="13">
        <v>32.47</v>
      </c>
    </row>
    <row r="23" spans="1:30" x14ac:dyDescent="0.25">
      <c r="A23" s="9"/>
      <c r="B23" s="12"/>
      <c r="C23" s="13"/>
      <c r="D23" s="13"/>
      <c r="E23" s="13"/>
      <c r="F23" s="13"/>
      <c r="G23" s="13"/>
      <c r="H23" s="13"/>
      <c r="I23" s="11"/>
      <c r="J23" s="30">
        <v>45161</v>
      </c>
      <c r="K23" s="18" t="s">
        <v>50</v>
      </c>
      <c r="L23" s="33">
        <v>101098</v>
      </c>
      <c r="M23" s="54">
        <v>17</v>
      </c>
      <c r="N23" s="13"/>
      <c r="O23" s="13"/>
      <c r="P23" s="13"/>
      <c r="Q23" s="13"/>
      <c r="R23" s="13"/>
      <c r="S23" s="13"/>
      <c r="T23" s="13">
        <v>31</v>
      </c>
      <c r="U23" s="13"/>
      <c r="V23" s="13"/>
      <c r="W23" s="13"/>
      <c r="X23" s="13"/>
      <c r="Y23" s="13"/>
      <c r="Z23" s="13">
        <v>1.55</v>
      </c>
      <c r="AA23" s="13">
        <v>32.549999999999997</v>
      </c>
    </row>
    <row r="24" spans="1:30" x14ac:dyDescent="0.25">
      <c r="A24" s="30"/>
      <c r="B24" s="51"/>
      <c r="C24" s="19"/>
      <c r="D24" s="19"/>
      <c r="E24" s="19"/>
      <c r="F24" s="34"/>
      <c r="H24" s="34"/>
      <c r="I24" s="11"/>
      <c r="J24" s="9">
        <v>45161</v>
      </c>
      <c r="K24" s="59" t="s">
        <v>51</v>
      </c>
      <c r="L24" s="11">
        <v>101099</v>
      </c>
      <c r="M24" s="53">
        <v>18</v>
      </c>
      <c r="N24" s="13"/>
      <c r="O24" s="13"/>
      <c r="P24" s="13"/>
      <c r="Q24" s="13"/>
      <c r="R24" s="13"/>
      <c r="S24" s="13"/>
      <c r="T24" s="13"/>
      <c r="U24" s="13">
        <v>150</v>
      </c>
      <c r="V24" s="13"/>
      <c r="W24" s="13"/>
      <c r="X24" s="13"/>
      <c r="Y24" s="13"/>
      <c r="Z24" s="13"/>
      <c r="AA24" s="13">
        <v>150</v>
      </c>
    </row>
    <row r="25" spans="1:30" x14ac:dyDescent="0.25">
      <c r="A25" s="9"/>
      <c r="B25" s="12"/>
      <c r="C25" s="11"/>
      <c r="D25" s="11"/>
      <c r="E25" s="11"/>
      <c r="F25" s="11"/>
      <c r="G25" s="11"/>
      <c r="H25" s="11"/>
      <c r="I25" s="11"/>
      <c r="J25" s="9">
        <v>45161</v>
      </c>
      <c r="K25" s="33" t="s">
        <v>52</v>
      </c>
      <c r="L25" s="46">
        <v>101100</v>
      </c>
      <c r="M25" s="55">
        <v>19</v>
      </c>
      <c r="N25" s="13"/>
      <c r="O25" s="13"/>
      <c r="P25" s="13"/>
      <c r="Q25" s="13"/>
      <c r="R25" s="13"/>
      <c r="S25" s="13"/>
      <c r="T25" s="13">
        <v>200</v>
      </c>
      <c r="U25" s="13"/>
      <c r="V25" s="13"/>
      <c r="W25" s="13"/>
      <c r="X25" s="13"/>
      <c r="Y25" s="13"/>
      <c r="Z25" s="13">
        <v>40</v>
      </c>
      <c r="AA25" s="13">
        <v>240</v>
      </c>
    </row>
    <row r="26" spans="1:30" x14ac:dyDescent="0.25">
      <c r="A26" s="9"/>
      <c r="B26" s="39"/>
      <c r="C26" s="13"/>
      <c r="D26" s="11"/>
      <c r="E26" s="11"/>
      <c r="F26" s="13"/>
      <c r="G26" s="11"/>
      <c r="H26" s="13"/>
      <c r="I26" s="11"/>
      <c r="J26" s="30">
        <v>45182</v>
      </c>
      <c r="K26" s="11" t="s">
        <v>41</v>
      </c>
      <c r="L26" s="33">
        <v>101101</v>
      </c>
      <c r="M26" s="54">
        <v>20</v>
      </c>
      <c r="N26" s="58"/>
      <c r="O26" s="58"/>
      <c r="P26" s="58"/>
      <c r="Q26" s="58"/>
      <c r="R26" s="58"/>
      <c r="S26" s="58"/>
      <c r="T26" s="58">
        <v>35.32</v>
      </c>
      <c r="U26" s="58"/>
      <c r="V26" s="58"/>
      <c r="W26" s="58"/>
      <c r="X26" s="58"/>
      <c r="Y26" s="58"/>
      <c r="Z26" s="58"/>
      <c r="AA26" s="58">
        <v>35.32</v>
      </c>
    </row>
    <row r="27" spans="1:30" x14ac:dyDescent="0.25">
      <c r="A27" s="13">
        <f>SUM(C27:G27)</f>
        <v>8469.9299999999985</v>
      </c>
      <c r="B27" s="12"/>
      <c r="C27" s="13">
        <f t="shared" ref="C27:H27" si="0">SUM(C7:C26)</f>
        <v>8200</v>
      </c>
      <c r="D27" s="13">
        <f t="shared" si="0"/>
        <v>53.46</v>
      </c>
      <c r="E27" s="13">
        <f t="shared" si="0"/>
        <v>5.41</v>
      </c>
      <c r="F27" s="13">
        <f t="shared" si="0"/>
        <v>66</v>
      </c>
      <c r="G27" s="13">
        <f t="shared" si="0"/>
        <v>145.06</v>
      </c>
      <c r="H27" s="13">
        <f t="shared" si="0"/>
        <v>8469.9299999999985</v>
      </c>
      <c r="I27" s="11"/>
      <c r="J27" s="9">
        <v>45182</v>
      </c>
      <c r="K27" s="11" t="s">
        <v>57</v>
      </c>
      <c r="L27" s="11">
        <v>101102</v>
      </c>
      <c r="M27" s="53">
        <v>21</v>
      </c>
      <c r="N27" s="13"/>
      <c r="O27" s="13"/>
      <c r="P27" s="13"/>
      <c r="Q27" s="13"/>
      <c r="R27" s="13"/>
      <c r="S27" s="13"/>
      <c r="T27" s="13">
        <v>60</v>
      </c>
      <c r="U27" s="13"/>
      <c r="V27" s="13"/>
      <c r="W27" s="13"/>
      <c r="X27" s="13"/>
      <c r="Y27" s="13"/>
      <c r="Z27" s="13"/>
      <c r="AA27" s="13">
        <v>60</v>
      </c>
    </row>
    <row r="28" spans="1:30" x14ac:dyDescent="0.25">
      <c r="A28" s="11"/>
      <c r="B28" s="12"/>
      <c r="C28" s="11"/>
      <c r="D28" s="11"/>
      <c r="E28" s="11"/>
      <c r="F28" s="11"/>
      <c r="G28" s="11"/>
      <c r="H28" s="11"/>
      <c r="I28" s="11"/>
      <c r="J28" s="9">
        <v>45182</v>
      </c>
      <c r="K28" s="19" t="s">
        <v>72</v>
      </c>
      <c r="L28" s="11">
        <v>101103</v>
      </c>
      <c r="M28" s="11">
        <v>22</v>
      </c>
      <c r="N28" s="13"/>
      <c r="O28" s="13"/>
      <c r="P28" s="13"/>
      <c r="Q28" s="13"/>
      <c r="R28" s="13"/>
      <c r="S28" s="13"/>
      <c r="T28" s="13">
        <v>34.33</v>
      </c>
      <c r="U28" s="13"/>
      <c r="V28" s="13"/>
      <c r="W28" s="13"/>
      <c r="X28" s="13"/>
      <c r="Y28" s="13"/>
      <c r="Z28" s="13">
        <v>1.72</v>
      </c>
      <c r="AA28" s="13">
        <v>36.049999999999997</v>
      </c>
    </row>
    <row r="29" spans="1:30" x14ac:dyDescent="0.25">
      <c r="A29" s="11"/>
      <c r="B29" s="12"/>
      <c r="C29" s="11"/>
      <c r="D29" s="11"/>
      <c r="E29" s="11"/>
      <c r="F29" s="11"/>
      <c r="G29" s="11"/>
      <c r="H29" s="13">
        <f>SUM(H6:H26)</f>
        <v>17966.280000000002</v>
      </c>
      <c r="I29" s="19"/>
      <c r="J29" s="32">
        <v>45199</v>
      </c>
      <c r="K29" s="11" t="s">
        <v>58</v>
      </c>
      <c r="L29" s="19">
        <v>101104</v>
      </c>
      <c r="M29" s="19">
        <v>23</v>
      </c>
      <c r="N29" s="20"/>
      <c r="O29" s="20"/>
      <c r="P29" s="20">
        <v>581.45000000000005</v>
      </c>
      <c r="Q29" s="20"/>
      <c r="R29" s="20"/>
      <c r="S29" s="20"/>
      <c r="T29" s="20"/>
      <c r="U29" s="20"/>
      <c r="V29" s="20">
        <v>89.5</v>
      </c>
      <c r="W29" s="20"/>
      <c r="X29" s="20"/>
      <c r="Y29" s="20"/>
      <c r="Z29" s="20"/>
      <c r="AA29" s="20">
        <v>670.95</v>
      </c>
    </row>
    <row r="30" spans="1:30" x14ac:dyDescent="0.25">
      <c r="A30" s="37"/>
      <c r="B30" s="12"/>
      <c r="C30" s="11"/>
      <c r="D30" s="26"/>
      <c r="E30" s="11"/>
      <c r="F30" s="11"/>
      <c r="G30" s="11"/>
      <c r="H30" s="13"/>
      <c r="I30" s="11"/>
      <c r="J30" s="9">
        <v>45199</v>
      </c>
      <c r="K30" s="11" t="s">
        <v>59</v>
      </c>
      <c r="L30" s="11">
        <v>101105</v>
      </c>
      <c r="M30" s="11">
        <v>23</v>
      </c>
      <c r="N30" s="13"/>
      <c r="O30" s="13"/>
      <c r="P30" s="13">
        <v>261.60000000000002</v>
      </c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>
        <v>261.60000000000002</v>
      </c>
      <c r="AB30" s="25"/>
      <c r="AC30" s="25"/>
      <c r="AD30" s="25"/>
    </row>
    <row r="31" spans="1:30" ht="15.75" customHeight="1" x14ac:dyDescent="0.25">
      <c r="A31" s="37"/>
      <c r="B31" s="10"/>
      <c r="C31" s="11"/>
      <c r="D31" s="26"/>
      <c r="E31" s="13"/>
      <c r="F31" s="11"/>
      <c r="G31" s="11"/>
      <c r="H31" s="13"/>
      <c r="I31" s="11"/>
      <c r="J31" s="9">
        <v>45202</v>
      </c>
      <c r="K31" s="11" t="s">
        <v>60</v>
      </c>
      <c r="L31" s="11">
        <v>101106</v>
      </c>
      <c r="M31" s="11">
        <v>24</v>
      </c>
      <c r="N31" s="13"/>
      <c r="O31" s="13">
        <v>539.5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>
        <v>107.9</v>
      </c>
      <c r="AA31" s="13">
        <v>647.4</v>
      </c>
      <c r="AB31" s="25"/>
      <c r="AC31" s="25"/>
      <c r="AD31" s="25"/>
    </row>
    <row r="32" spans="1:30" x14ac:dyDescent="0.25">
      <c r="A32" s="37"/>
      <c r="B32" s="6" t="s">
        <v>55</v>
      </c>
      <c r="C32" s="8"/>
      <c r="D32" s="26"/>
      <c r="E32" s="13"/>
      <c r="F32" s="11"/>
      <c r="G32" s="11"/>
      <c r="H32" s="13"/>
      <c r="I32" s="11"/>
      <c r="J32" s="9">
        <v>45202</v>
      </c>
      <c r="K32" s="11" t="s">
        <v>63</v>
      </c>
      <c r="L32" s="11">
        <v>101107</v>
      </c>
      <c r="M32" s="11">
        <v>25</v>
      </c>
      <c r="N32" s="13"/>
      <c r="O32" s="13">
        <v>27.06</v>
      </c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>
        <v>5.41</v>
      </c>
      <c r="AA32" s="13">
        <v>32.47</v>
      </c>
      <c r="AB32" s="25"/>
      <c r="AC32" s="25"/>
      <c r="AD32" s="25"/>
    </row>
    <row r="33" spans="1:30" x14ac:dyDescent="0.25">
      <c r="A33" s="37"/>
      <c r="B33" s="7" t="s">
        <v>16</v>
      </c>
      <c r="C33" s="21">
        <v>1160.3399999999999</v>
      </c>
      <c r="D33" s="48"/>
      <c r="E33" s="11"/>
      <c r="F33" s="11"/>
      <c r="G33" s="11"/>
      <c r="H33" s="49"/>
      <c r="I33" s="11"/>
      <c r="J33" s="9">
        <v>45202</v>
      </c>
      <c r="K33" s="33" t="s">
        <v>62</v>
      </c>
      <c r="L33" s="11">
        <v>101108</v>
      </c>
      <c r="M33" s="11">
        <v>26</v>
      </c>
      <c r="N33" s="13"/>
      <c r="O33" s="13">
        <v>68.48</v>
      </c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>
        <v>68.48</v>
      </c>
      <c r="AB33" s="25"/>
      <c r="AC33" s="25"/>
      <c r="AD33" s="25"/>
    </row>
    <row r="34" spans="1:30" x14ac:dyDescent="0.25">
      <c r="A34" s="37"/>
      <c r="B34" s="7" t="s">
        <v>56</v>
      </c>
      <c r="C34" s="21">
        <v>123</v>
      </c>
      <c r="D34" s="26"/>
      <c r="E34" s="11"/>
      <c r="F34" s="13"/>
      <c r="G34" s="13"/>
      <c r="H34" s="13"/>
      <c r="I34" s="11"/>
      <c r="J34" s="30">
        <v>45215</v>
      </c>
      <c r="K34" s="11" t="s">
        <v>66</v>
      </c>
      <c r="L34" s="33">
        <v>101109</v>
      </c>
      <c r="M34" s="11">
        <v>27</v>
      </c>
      <c r="N34" s="13"/>
      <c r="O34" s="13"/>
      <c r="P34" s="13"/>
      <c r="Q34" s="13"/>
      <c r="R34" s="13"/>
      <c r="S34" s="13"/>
      <c r="T34" s="13">
        <v>30.12</v>
      </c>
      <c r="U34" s="13"/>
      <c r="V34" s="13"/>
      <c r="W34" s="13"/>
      <c r="X34" s="13"/>
      <c r="Y34" s="13"/>
      <c r="Z34" s="13">
        <v>1.51</v>
      </c>
      <c r="AA34" s="13">
        <v>31.63</v>
      </c>
      <c r="AB34" s="25"/>
      <c r="AC34" s="25"/>
      <c r="AD34" s="25"/>
    </row>
    <row r="35" spans="1:30" x14ac:dyDescent="0.25">
      <c r="A35" s="37"/>
      <c r="B35" s="7" t="s">
        <v>18</v>
      </c>
      <c r="C35" s="21">
        <f>U59</f>
        <v>321</v>
      </c>
      <c r="D35" s="26"/>
      <c r="E35" s="13"/>
      <c r="F35" s="11"/>
      <c r="G35" s="13"/>
      <c r="H35" s="13"/>
      <c r="I35" s="11"/>
      <c r="J35" s="9">
        <v>45215</v>
      </c>
      <c r="K35" s="11" t="s">
        <v>52</v>
      </c>
      <c r="L35" s="11">
        <v>101110</v>
      </c>
      <c r="M35" s="11">
        <v>28</v>
      </c>
      <c r="N35" s="13"/>
      <c r="O35" s="13"/>
      <c r="P35" s="13"/>
      <c r="Q35" s="13"/>
      <c r="R35" s="13"/>
      <c r="S35" s="13"/>
      <c r="T35" s="13">
        <v>940</v>
      </c>
      <c r="U35" s="13"/>
      <c r="V35" s="13"/>
      <c r="W35" s="13"/>
      <c r="X35" s="13"/>
      <c r="Y35" s="13"/>
      <c r="Z35" s="13">
        <v>188</v>
      </c>
      <c r="AA35" s="13">
        <v>1128</v>
      </c>
      <c r="AB35" s="25"/>
      <c r="AC35" s="25"/>
      <c r="AD35" s="25"/>
    </row>
    <row r="36" spans="1:30" x14ac:dyDescent="0.25">
      <c r="A36" s="9"/>
      <c r="B36" s="27" t="s">
        <v>17</v>
      </c>
      <c r="C36" s="28">
        <f>SUM(C33+C34-C35)</f>
        <v>962.33999999999992</v>
      </c>
      <c r="D36" s="11"/>
      <c r="E36" s="13"/>
      <c r="F36" s="11"/>
      <c r="G36" s="11"/>
      <c r="H36" s="13"/>
      <c r="I36" s="11"/>
      <c r="J36" s="9">
        <v>45218</v>
      </c>
      <c r="K36" s="11" t="s">
        <v>67</v>
      </c>
      <c r="L36" s="11">
        <v>101111</v>
      </c>
      <c r="M36" s="11">
        <v>29</v>
      </c>
      <c r="N36" s="13"/>
      <c r="O36" s="13"/>
      <c r="P36" s="13"/>
      <c r="Q36" s="13"/>
      <c r="R36" s="13"/>
      <c r="S36" s="13"/>
      <c r="T36" s="13"/>
      <c r="U36" s="13"/>
      <c r="V36" s="13"/>
      <c r="W36" s="13">
        <v>40.06</v>
      </c>
      <c r="X36" s="13"/>
      <c r="Y36" s="13"/>
      <c r="Z36" s="13"/>
      <c r="AA36" s="13">
        <v>40.06</v>
      </c>
      <c r="AB36" s="25"/>
      <c r="AC36" s="25"/>
      <c r="AD36" s="25"/>
    </row>
    <row r="37" spans="1:30" x14ac:dyDescent="0.25">
      <c r="A37" s="9"/>
      <c r="B37" s="36"/>
      <c r="C37" s="18"/>
      <c r="D37" s="11"/>
      <c r="E37" s="13"/>
      <c r="F37" s="11"/>
      <c r="G37" s="11"/>
      <c r="H37" s="13"/>
      <c r="I37" s="11"/>
      <c r="J37" s="9">
        <v>45238</v>
      </c>
      <c r="K37" s="11" t="s">
        <v>44</v>
      </c>
      <c r="L37" s="11">
        <v>101113</v>
      </c>
      <c r="M37" s="11">
        <v>30</v>
      </c>
      <c r="N37" s="13"/>
      <c r="O37" s="13"/>
      <c r="P37" s="13"/>
      <c r="Q37" s="13"/>
      <c r="R37" s="13">
        <v>18</v>
      </c>
      <c r="S37" s="13"/>
      <c r="T37" s="13"/>
      <c r="U37" s="13"/>
      <c r="V37" s="13"/>
      <c r="W37" s="13"/>
      <c r="X37" s="13"/>
      <c r="Y37" s="13"/>
      <c r="Z37" s="13"/>
      <c r="AA37" s="13">
        <v>18</v>
      </c>
      <c r="AB37" s="25"/>
      <c r="AC37" s="25"/>
      <c r="AD37" s="25"/>
    </row>
    <row r="38" spans="1:30" x14ac:dyDescent="0.25">
      <c r="A38" s="9"/>
      <c r="B38" s="36"/>
      <c r="C38" s="18"/>
      <c r="D38" s="11"/>
      <c r="E38" s="13"/>
      <c r="F38" s="11"/>
      <c r="G38" s="11"/>
      <c r="H38" s="13"/>
      <c r="I38" s="11"/>
      <c r="J38" s="9">
        <v>45238</v>
      </c>
      <c r="K38" s="11" t="s">
        <v>69</v>
      </c>
      <c r="L38" s="11">
        <v>101114</v>
      </c>
      <c r="M38" s="11">
        <v>31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>
        <v>45</v>
      </c>
      <c r="Y38" s="13"/>
      <c r="Z38" s="13"/>
      <c r="AA38" s="13">
        <v>45</v>
      </c>
      <c r="AB38" s="25"/>
      <c r="AC38" s="25"/>
      <c r="AD38" s="25"/>
    </row>
    <row r="39" spans="1:30" x14ac:dyDescent="0.25">
      <c r="A39" s="9"/>
      <c r="B39" s="36"/>
      <c r="C39" s="18"/>
      <c r="D39" s="11"/>
      <c r="E39" s="13"/>
      <c r="F39" s="11"/>
      <c r="G39" s="11"/>
      <c r="H39" s="13"/>
      <c r="I39" s="11"/>
      <c r="J39" s="9">
        <v>45238</v>
      </c>
      <c r="K39" s="11" t="s">
        <v>70</v>
      </c>
      <c r="L39" s="11">
        <v>101115</v>
      </c>
      <c r="M39" s="11">
        <v>32</v>
      </c>
      <c r="N39" s="13"/>
      <c r="O39" s="13"/>
      <c r="P39" s="13"/>
      <c r="Q39" s="13"/>
      <c r="R39" s="13"/>
      <c r="S39" s="13"/>
      <c r="T39" s="13">
        <v>895</v>
      </c>
      <c r="U39" s="13"/>
      <c r="V39" s="13"/>
      <c r="W39" s="13"/>
      <c r="X39" s="13"/>
      <c r="Y39" s="13"/>
      <c r="Z39" s="13"/>
      <c r="AA39" s="13">
        <v>895</v>
      </c>
      <c r="AB39" s="25"/>
      <c r="AC39" s="25"/>
      <c r="AD39" s="25"/>
    </row>
    <row r="40" spans="1:30" x14ac:dyDescent="0.25">
      <c r="A40" s="11"/>
      <c r="B40" s="12"/>
      <c r="C40" s="11"/>
      <c r="D40" s="11"/>
      <c r="E40" s="11"/>
      <c r="F40" s="11"/>
      <c r="G40" s="11"/>
      <c r="H40" s="11"/>
      <c r="I40" s="11"/>
      <c r="J40" s="9">
        <v>45244</v>
      </c>
      <c r="K40" s="11" t="s">
        <v>73</v>
      </c>
      <c r="L40" s="11">
        <v>101116</v>
      </c>
      <c r="M40" s="11">
        <v>33</v>
      </c>
      <c r="N40" s="13"/>
      <c r="O40" s="13"/>
      <c r="P40" s="13"/>
      <c r="Q40" s="13"/>
      <c r="R40" s="13"/>
      <c r="S40" s="13"/>
      <c r="T40" s="13">
        <v>70.66</v>
      </c>
      <c r="U40" s="13"/>
      <c r="V40" s="13"/>
      <c r="W40" s="13"/>
      <c r="X40" s="13"/>
      <c r="Y40" s="13"/>
      <c r="Z40" s="13">
        <v>3.53</v>
      </c>
      <c r="AA40" s="13">
        <v>74.19</v>
      </c>
      <c r="AB40" s="25"/>
      <c r="AC40" s="25"/>
      <c r="AD40" s="25"/>
    </row>
    <row r="41" spans="1:30" x14ac:dyDescent="0.25">
      <c r="A41" s="11"/>
      <c r="B41" s="39" t="s">
        <v>21</v>
      </c>
      <c r="C41" s="38">
        <f>SUM(H27-C27)</f>
        <v>269.92999999999847</v>
      </c>
      <c r="D41" s="11"/>
      <c r="E41" s="11"/>
      <c r="F41" s="11"/>
      <c r="G41" s="11"/>
      <c r="H41" s="11"/>
      <c r="I41" s="11"/>
      <c r="J41" s="9"/>
      <c r="K41" s="11"/>
      <c r="L41" s="11"/>
      <c r="M41" s="11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25"/>
      <c r="AC41" s="25"/>
      <c r="AD41" s="25"/>
    </row>
    <row r="42" spans="1:30" x14ac:dyDescent="0.25">
      <c r="A42" s="11"/>
      <c r="B42" s="39" t="s">
        <v>23</v>
      </c>
      <c r="C42" s="38">
        <f>SUM(L59-P59)</f>
        <v>6212.7800000000007</v>
      </c>
      <c r="D42" s="11"/>
      <c r="E42" s="11"/>
      <c r="F42" s="11"/>
      <c r="G42" s="11"/>
      <c r="H42" s="11"/>
      <c r="I42" s="11"/>
      <c r="J42" s="9"/>
      <c r="K42" s="15"/>
      <c r="L42" s="11"/>
      <c r="M42" s="11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25"/>
      <c r="AC42" s="25"/>
      <c r="AD42" s="25"/>
    </row>
    <row r="43" spans="1:30" x14ac:dyDescent="0.25">
      <c r="A43" s="11"/>
      <c r="B43" s="39" t="s">
        <v>22</v>
      </c>
      <c r="C43" s="38">
        <f>SUM(H29-L59-C36)</f>
        <v>9105.0600000000013</v>
      </c>
      <c r="D43" s="11"/>
      <c r="E43" s="11"/>
      <c r="F43" s="11"/>
      <c r="G43" s="11"/>
      <c r="H43" s="11"/>
      <c r="I43" s="11"/>
      <c r="J43" s="9"/>
      <c r="K43" s="11"/>
      <c r="L43" s="11"/>
      <c r="M43" s="11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25"/>
      <c r="AC43" s="25"/>
      <c r="AD43" s="25"/>
    </row>
    <row r="44" spans="1:30" x14ac:dyDescent="0.25">
      <c r="A44" s="11"/>
      <c r="B44" s="39"/>
      <c r="C44" s="38"/>
      <c r="D44" s="11"/>
      <c r="E44" s="11"/>
      <c r="F44" s="11"/>
      <c r="G44" s="11"/>
      <c r="H44" s="11"/>
      <c r="I44" s="11"/>
      <c r="J44" s="9"/>
      <c r="K44" s="11"/>
      <c r="L44" s="11"/>
      <c r="M44" s="11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25"/>
      <c r="AC44" s="25"/>
      <c r="AD44" s="25"/>
    </row>
    <row r="45" spans="1:30" x14ac:dyDescent="0.25">
      <c r="A45" s="11"/>
      <c r="B45" s="40" t="s">
        <v>27</v>
      </c>
      <c r="C45" s="13">
        <f>SUM(H6+H27-L59)</f>
        <v>10067.399999999998</v>
      </c>
      <c r="D45" s="11"/>
      <c r="E45" s="11"/>
      <c r="F45" s="11"/>
      <c r="G45" s="11"/>
      <c r="H45" s="11"/>
      <c r="I45" s="11"/>
      <c r="J45" s="9"/>
      <c r="K45" s="39"/>
      <c r="L45" s="11"/>
      <c r="M45" s="11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25"/>
      <c r="AC45" s="25"/>
      <c r="AD45" s="25"/>
    </row>
    <row r="46" spans="1:30" x14ac:dyDescent="0.25">
      <c r="A46" s="11"/>
      <c r="B46" s="12"/>
      <c r="C46" s="11"/>
      <c r="D46" s="11"/>
      <c r="E46" s="11"/>
      <c r="F46" s="11"/>
      <c r="G46" s="11"/>
      <c r="H46" s="11"/>
      <c r="I46" s="11"/>
      <c r="J46" s="35"/>
      <c r="K46" s="11"/>
      <c r="L46" s="53"/>
      <c r="M46" s="53"/>
      <c r="N46" s="11"/>
      <c r="O46" s="11"/>
      <c r="P46" s="13"/>
      <c r="Q46" s="11"/>
      <c r="R46" s="11"/>
      <c r="S46" s="11"/>
      <c r="T46" s="11"/>
      <c r="U46" s="11"/>
      <c r="V46" s="13"/>
      <c r="W46" s="11"/>
      <c r="X46" s="11"/>
      <c r="Y46" s="11"/>
      <c r="Z46" s="13"/>
      <c r="AA46" s="13"/>
      <c r="AB46" s="25"/>
      <c r="AC46" s="25"/>
      <c r="AD46" s="25"/>
    </row>
    <row r="47" spans="1:30" x14ac:dyDescent="0.25">
      <c r="A47" s="11"/>
      <c r="B47" s="12"/>
      <c r="C47" s="11"/>
      <c r="D47" s="11"/>
      <c r="E47" s="11"/>
      <c r="F47" s="11"/>
      <c r="G47" s="11"/>
      <c r="H47" s="11"/>
      <c r="I47" s="11"/>
      <c r="J47" s="9"/>
      <c r="K47" s="11"/>
      <c r="L47" s="11"/>
      <c r="M47" s="11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25"/>
      <c r="AC47" s="25"/>
      <c r="AD47" s="25"/>
    </row>
    <row r="48" spans="1:30" x14ac:dyDescent="0.25">
      <c r="A48" s="11"/>
      <c r="B48" s="12"/>
      <c r="C48" s="11"/>
      <c r="D48" s="11"/>
      <c r="E48" s="11"/>
      <c r="F48" s="11"/>
      <c r="G48" s="11"/>
      <c r="H48" s="11"/>
      <c r="I48" s="11"/>
      <c r="J48" s="9"/>
      <c r="K48" s="11"/>
      <c r="L48" s="11"/>
      <c r="M48" s="11"/>
      <c r="N48" s="11"/>
      <c r="O48" s="11"/>
      <c r="P48" s="13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25"/>
      <c r="AC48" s="25"/>
      <c r="AD48" s="25"/>
    </row>
    <row r="49" spans="1:30" x14ac:dyDescent="0.25">
      <c r="A49" s="11"/>
      <c r="B49" s="12"/>
      <c r="C49" s="11"/>
      <c r="D49" s="11"/>
      <c r="E49" s="11"/>
      <c r="F49" s="11"/>
      <c r="G49" s="11"/>
      <c r="H49" s="11"/>
      <c r="I49" s="11"/>
      <c r="J49" s="9"/>
      <c r="K49" s="11"/>
      <c r="L49" s="11"/>
      <c r="M49" s="11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25"/>
      <c r="AC49" s="25"/>
      <c r="AD49" s="25"/>
    </row>
    <row r="50" spans="1:30" x14ac:dyDescent="0.25">
      <c r="A50" s="42"/>
      <c r="B50" s="43"/>
      <c r="C50" s="50"/>
      <c r="D50" s="11"/>
      <c r="E50" s="11"/>
      <c r="F50" s="11"/>
      <c r="G50" s="11"/>
      <c r="H50" s="11"/>
      <c r="I50" s="11"/>
      <c r="J50" s="9"/>
      <c r="K50" s="11"/>
      <c r="L50" s="11"/>
      <c r="M50" s="11"/>
      <c r="N50" s="13"/>
      <c r="O50" s="13"/>
      <c r="P50" s="13"/>
      <c r="Q50" s="13"/>
      <c r="R50" s="13"/>
      <c r="S50" s="13"/>
      <c r="T50" s="13"/>
      <c r="V50" s="13"/>
      <c r="W50" s="13"/>
      <c r="X50" s="13"/>
      <c r="Y50" s="13"/>
      <c r="Z50" s="13"/>
      <c r="AA50" s="13"/>
      <c r="AB50" s="25"/>
      <c r="AC50" s="25"/>
      <c r="AD50" s="25"/>
    </row>
    <row r="51" spans="1:30" x14ac:dyDescent="0.25">
      <c r="A51" s="44"/>
      <c r="B51" s="12"/>
      <c r="C51" s="11"/>
      <c r="D51" s="11"/>
      <c r="E51" s="11"/>
      <c r="F51" s="11"/>
      <c r="G51" s="11"/>
      <c r="H51" s="11"/>
      <c r="I51" s="11"/>
      <c r="J51" s="9"/>
      <c r="K51" s="11"/>
      <c r="L51" s="11"/>
      <c r="M51" s="11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25"/>
      <c r="AC51" s="25"/>
      <c r="AD51" s="25"/>
    </row>
    <row r="52" spans="1:30" x14ac:dyDescent="0.25">
      <c r="A52" s="11"/>
      <c r="B52" s="12"/>
      <c r="C52" s="11"/>
      <c r="D52" s="11"/>
      <c r="E52" s="11"/>
      <c r="F52" s="11"/>
      <c r="G52" s="11"/>
      <c r="H52" s="11"/>
      <c r="I52" s="11"/>
      <c r="J52" s="30"/>
      <c r="K52" s="11"/>
      <c r="L52" s="60"/>
      <c r="M52" s="60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56"/>
      <c r="AB52" s="25"/>
      <c r="AC52" s="25"/>
      <c r="AD52" s="25"/>
    </row>
    <row r="53" spans="1:30" x14ac:dyDescent="0.25">
      <c r="A53" s="11"/>
      <c r="D53" s="11"/>
      <c r="E53" s="11"/>
      <c r="F53" s="11"/>
      <c r="G53" s="11"/>
      <c r="H53" s="11"/>
      <c r="I53" s="11"/>
      <c r="J53" s="9"/>
      <c r="K53" s="11"/>
      <c r="L53" s="11"/>
      <c r="M53" s="11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25"/>
      <c r="AC53" s="25"/>
      <c r="AD53" s="25"/>
    </row>
    <row r="54" spans="1:30" x14ac:dyDescent="0.25">
      <c r="A54" s="11"/>
      <c r="B54" s="39"/>
      <c r="C54" s="13"/>
      <c r="D54" s="11"/>
      <c r="E54" s="11"/>
      <c r="F54" s="11"/>
      <c r="G54" s="11"/>
      <c r="H54" s="11"/>
      <c r="I54" s="11"/>
      <c r="J54" s="9"/>
      <c r="K54" s="11"/>
      <c r="L54" s="11"/>
      <c r="M54" s="11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25"/>
      <c r="AC54" s="25"/>
      <c r="AD54" s="25"/>
    </row>
    <row r="55" spans="1:30" x14ac:dyDescent="0.25">
      <c r="A55" s="11"/>
      <c r="B55" s="39"/>
      <c r="C55" s="13"/>
      <c r="D55" s="11"/>
      <c r="E55" s="11"/>
      <c r="F55" s="11"/>
      <c r="G55" s="11"/>
      <c r="H55" s="11"/>
      <c r="I55" s="11"/>
      <c r="J55" s="9"/>
      <c r="K55" s="11"/>
      <c r="L55" s="11"/>
      <c r="M55" s="11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25"/>
      <c r="AC55" s="25"/>
      <c r="AD55" s="25"/>
    </row>
    <row r="56" spans="1:30" x14ac:dyDescent="0.25">
      <c r="A56" s="11"/>
      <c r="B56" s="39"/>
      <c r="C56" s="13"/>
      <c r="D56" s="11"/>
      <c r="E56" s="11"/>
      <c r="F56" s="11"/>
      <c r="G56" s="11"/>
      <c r="H56" s="11"/>
      <c r="I56" s="11"/>
      <c r="J56" s="9"/>
      <c r="K56" s="11"/>
      <c r="L56" s="11"/>
      <c r="M56" s="11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25"/>
      <c r="AC56" s="25"/>
      <c r="AD56" s="25"/>
    </row>
    <row r="57" spans="1:30" x14ac:dyDescent="0.25">
      <c r="A57" s="11"/>
      <c r="B57" s="39"/>
      <c r="C57" s="13"/>
      <c r="D57" s="11"/>
      <c r="E57" s="11"/>
      <c r="F57" s="11"/>
      <c r="G57" s="11"/>
      <c r="H57" s="11"/>
      <c r="I57" s="11"/>
      <c r="J57" s="9"/>
      <c r="K57" s="11"/>
      <c r="L57" s="11"/>
      <c r="M57" s="11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25"/>
      <c r="AC57" s="25"/>
      <c r="AD57" s="25"/>
    </row>
    <row r="58" spans="1:30" x14ac:dyDescent="0.25">
      <c r="A58" s="11"/>
      <c r="B58" s="39"/>
      <c r="C58" s="13"/>
      <c r="D58" s="11"/>
      <c r="E58" s="11"/>
      <c r="F58" s="11"/>
      <c r="G58" s="11"/>
      <c r="H58" s="11"/>
      <c r="I58" s="11"/>
      <c r="J58" s="9"/>
      <c r="K58" s="11"/>
      <c r="L58" s="11"/>
      <c r="M58" s="11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25"/>
      <c r="AC58" s="25"/>
      <c r="AD58" s="25"/>
    </row>
    <row r="59" spans="1:30" x14ac:dyDescent="0.25">
      <c r="A59" s="11"/>
      <c r="B59" s="12"/>
      <c r="C59" s="11"/>
      <c r="D59" s="11"/>
      <c r="E59" s="11"/>
      <c r="F59" s="11"/>
      <c r="G59" s="11"/>
      <c r="H59" s="11"/>
      <c r="I59" s="11"/>
      <c r="J59" s="11"/>
      <c r="L59" s="13">
        <f>SUM(N59:Z59)</f>
        <v>7898.88</v>
      </c>
      <c r="M59" s="11"/>
      <c r="N59" s="13">
        <f t="shared" ref="N59:AA59" si="1">SUM(N6:N58)</f>
        <v>1121.74</v>
      </c>
      <c r="O59" s="13">
        <f t="shared" si="1"/>
        <v>975.5</v>
      </c>
      <c r="P59" s="13">
        <f t="shared" si="1"/>
        <v>1686.1</v>
      </c>
      <c r="Q59" s="13">
        <f t="shared" si="1"/>
        <v>0</v>
      </c>
      <c r="R59" s="13">
        <f t="shared" si="1"/>
        <v>60</v>
      </c>
      <c r="S59" s="13">
        <f t="shared" si="1"/>
        <v>438.05</v>
      </c>
      <c r="T59" s="13">
        <f t="shared" si="1"/>
        <v>2441.8399999999997</v>
      </c>
      <c r="U59" s="13">
        <f t="shared" si="1"/>
        <v>321</v>
      </c>
      <c r="V59" s="13">
        <f t="shared" si="1"/>
        <v>235.12</v>
      </c>
      <c r="W59" s="13">
        <f t="shared" si="1"/>
        <v>40.06</v>
      </c>
      <c r="X59" s="13">
        <f t="shared" si="1"/>
        <v>108</v>
      </c>
      <c r="Y59" s="13">
        <f t="shared" si="1"/>
        <v>0</v>
      </c>
      <c r="Z59" s="13">
        <f t="shared" si="1"/>
        <v>471.46999999999997</v>
      </c>
      <c r="AA59" s="29">
        <f t="shared" si="1"/>
        <v>7898.88</v>
      </c>
      <c r="AB59" s="25"/>
      <c r="AC59" s="25"/>
      <c r="AD59" s="25"/>
    </row>
    <row r="60" spans="1:30" x14ac:dyDescent="0.25">
      <c r="AB60" s="25"/>
      <c r="AC60" s="25"/>
      <c r="AD60" s="25"/>
    </row>
    <row r="61" spans="1:30" x14ac:dyDescent="0.25">
      <c r="AB61" s="25"/>
      <c r="AC61" s="25"/>
      <c r="AD61" s="25"/>
    </row>
    <row r="62" spans="1:30" x14ac:dyDescent="0.25">
      <c r="AB62" s="25"/>
      <c r="AC62" s="25"/>
      <c r="AD62" s="25"/>
    </row>
    <row r="63" spans="1:30" x14ac:dyDescent="0.25">
      <c r="AB63" s="25"/>
      <c r="AC63" s="25"/>
      <c r="AD63" s="25"/>
    </row>
  </sheetData>
  <dataConsolidate/>
  <mergeCells count="2">
    <mergeCell ref="I1:O1"/>
    <mergeCell ref="I2:O2"/>
  </mergeCells>
  <pageMargins left="0.7" right="0.7" top="0.75" bottom="0.75" header="0.3" footer="0.3"/>
  <pageSetup paperSize="9" scale="48" fitToHeight="0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2023-10-17T08:08:28Z</cp:lastPrinted>
  <dcterms:created xsi:type="dcterms:W3CDTF">2015-04-13T17:58:45Z</dcterms:created>
  <dcterms:modified xsi:type="dcterms:W3CDTF">2023-11-14T22:25:19Z</dcterms:modified>
</cp:coreProperties>
</file>